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7220" windowHeight="8670"/>
  </bookViews>
  <sheets>
    <sheet name="Influent" sheetId="1" r:id="rId1"/>
    <sheet name="Effluent" sheetId="4" r:id="rId2"/>
    <sheet name="Removal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5" i="5"/>
  <c r="H16" i="5"/>
  <c r="H17" i="5"/>
  <c r="H18" i="5"/>
  <c r="H19" i="5"/>
  <c r="H20" i="5"/>
  <c r="H29" i="5" l="1"/>
  <c r="H30" i="5"/>
  <c r="H30" i="4"/>
  <c r="H29" i="4"/>
  <c r="H27" i="4"/>
  <c r="H30" i="1"/>
  <c r="H28" i="1" s="1"/>
  <c r="H29" i="1"/>
  <c r="H27" i="1"/>
  <c r="H26" i="4"/>
  <c r="H26" i="1"/>
  <c r="H28" i="5" l="1"/>
  <c r="H27" i="5"/>
  <c r="H28" i="4"/>
  <c r="H26" i="5"/>
</calcChain>
</file>

<file path=xl/sharedStrings.xml><?xml version="1.0" encoding="utf-8"?>
<sst xmlns="http://schemas.openxmlformats.org/spreadsheetml/2006/main" count="129" uniqueCount="31">
  <si>
    <t>DATE</t>
  </si>
  <si>
    <t>CONSTITUTANT</t>
  </si>
  <si>
    <t>SAMPLED</t>
  </si>
  <si>
    <t>NH3</t>
  </si>
  <si>
    <t>Ar</t>
  </si>
  <si>
    <t>BOD</t>
  </si>
  <si>
    <t>Ch</t>
  </si>
  <si>
    <t>Cu</t>
  </si>
  <si>
    <t>Cn</t>
  </si>
  <si>
    <t>Pb</t>
  </si>
  <si>
    <t>Hg</t>
  </si>
  <si>
    <t>Mo</t>
  </si>
  <si>
    <t>Ni</t>
  </si>
  <si>
    <t>Se</t>
  </si>
  <si>
    <t>Ag</t>
  </si>
  <si>
    <t>TSS</t>
  </si>
  <si>
    <t>Zn</t>
  </si>
  <si>
    <t>AVERAGE</t>
  </si>
  <si>
    <t xml:space="preserve">1st Qtr </t>
  </si>
  <si>
    <t xml:space="preserve">2nd Qtr </t>
  </si>
  <si>
    <t xml:space="preserve">3rd Qtr </t>
  </si>
  <si>
    <t>4th Qtr</t>
  </si>
  <si>
    <t>INFLUENT</t>
  </si>
  <si>
    <t>EFFLUENT</t>
  </si>
  <si>
    <t>ST DEV</t>
  </si>
  <si>
    <t>RANGE</t>
  </si>
  <si>
    <t>REMOVAL</t>
  </si>
  <si>
    <t xml:space="preserve"> </t>
  </si>
  <si>
    <t>MAX</t>
  </si>
  <si>
    <t>MIN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</si>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</sst>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164" fontId="0" fillId="2" borderId="0" xfId="0" applyNumberFormat="1" applyFill="1" applyAlignment="1">
      <alignment horizontal="centerContinuous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F3" sqref="F3"/>
    </sheetView>
  </sheetViews>
  <sheetFormatPr defaultRowHeight="15" x14ac:dyDescent="0.25"/>
  <cols>
    <col min="1" max="1" width="8.85546875" style="1" customWidth="1"/>
    <col min="2" max="2" width="10.7109375" style="1" customWidth="1"/>
    <col min="8" max="8" width="8.85546875" style="2"/>
    <col min="10" max="10" width="8.85546875" style="2"/>
  </cols>
  <sheetData>
    <row r="1" spans="1:17" x14ac:dyDescent="0.25">
      <c r="A1" s="9" t="s">
        <v>22</v>
      </c>
      <c r="B1" s="9"/>
      <c r="C1" s="9"/>
      <c r="D1" s="9"/>
      <c r="E1" s="9"/>
      <c r="F1" s="9"/>
      <c r="G1" s="9"/>
      <c r="H1" s="10"/>
      <c r="I1" s="9"/>
      <c r="J1" s="10"/>
      <c r="K1" s="9"/>
      <c r="L1" s="9"/>
      <c r="M1" s="9"/>
      <c r="N1" s="9"/>
      <c r="O1" s="9"/>
      <c r="P1" s="9"/>
      <c r="Q1" s="9"/>
    </row>
    <row r="2" spans="1:17" x14ac:dyDescent="0.25">
      <c r="B2" s="1" t="s">
        <v>0</v>
      </c>
      <c r="C2" s="11" t="s">
        <v>1</v>
      </c>
      <c r="D2" s="11"/>
      <c r="E2" s="11"/>
      <c r="F2" s="11"/>
      <c r="G2" s="11"/>
      <c r="H2" s="12"/>
      <c r="I2" s="11"/>
      <c r="J2" s="12"/>
      <c r="K2" s="11"/>
      <c r="L2" s="11"/>
      <c r="M2" s="11"/>
      <c r="N2" s="11"/>
      <c r="O2" s="11"/>
      <c r="P2" s="11"/>
      <c r="Q2" s="11"/>
    </row>
    <row r="3" spans="1:17" ht="14.45" x14ac:dyDescent="0.3">
      <c r="B3" s="1" t="s">
        <v>2</v>
      </c>
      <c r="C3" s="13" t="s">
        <v>3</v>
      </c>
      <c r="D3" s="13" t="s">
        <v>4</v>
      </c>
      <c r="E3" s="13" t="s">
        <v>5</v>
      </c>
      <c r="F3" s="13" t="s">
        <v>30</v>
      </c>
      <c r="G3" s="13" t="s">
        <v>6</v>
      </c>
      <c r="H3" s="14" t="s">
        <v>7</v>
      </c>
      <c r="I3" s="13" t="s">
        <v>8</v>
      </c>
      <c r="J3" s="14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5" spans="1:17" ht="14.45" x14ac:dyDescent="0.3">
      <c r="A5" s="1" t="s">
        <v>18</v>
      </c>
      <c r="B5" s="1">
        <v>2010</v>
      </c>
    </row>
    <row r="6" spans="1:17" ht="14.45" x14ac:dyDescent="0.3">
      <c r="A6" s="1" t="s">
        <v>19</v>
      </c>
      <c r="B6" s="1">
        <v>2010</v>
      </c>
    </row>
    <row r="7" spans="1:17" ht="14.45" x14ac:dyDescent="0.3">
      <c r="A7" s="1" t="s">
        <v>20</v>
      </c>
      <c r="B7" s="1">
        <v>2010</v>
      </c>
    </row>
    <row r="8" spans="1:17" ht="14.45" x14ac:dyDescent="0.3">
      <c r="A8" s="1" t="s">
        <v>21</v>
      </c>
      <c r="B8" s="1">
        <v>2010</v>
      </c>
    </row>
    <row r="9" spans="1:17" ht="14.45" x14ac:dyDescent="0.3">
      <c r="A9" s="1" t="s">
        <v>18</v>
      </c>
      <c r="B9" s="1">
        <v>2011</v>
      </c>
    </row>
    <row r="10" spans="1:17" ht="14.45" x14ac:dyDescent="0.3">
      <c r="A10" s="1" t="s">
        <v>19</v>
      </c>
      <c r="B10" s="1">
        <v>2011</v>
      </c>
    </row>
    <row r="11" spans="1:17" ht="14.45" x14ac:dyDescent="0.3">
      <c r="A11" s="1" t="s">
        <v>20</v>
      </c>
      <c r="B11" s="1">
        <v>2011</v>
      </c>
      <c r="J11" s="3"/>
    </row>
    <row r="12" spans="1:17" ht="14.45" x14ac:dyDescent="0.3">
      <c r="A12" s="1" t="s">
        <v>21</v>
      </c>
      <c r="B12" s="1">
        <v>2011</v>
      </c>
      <c r="J12" s="3"/>
    </row>
    <row r="13" spans="1:17" ht="14.45" x14ac:dyDescent="0.3">
      <c r="A13" s="1" t="s">
        <v>18</v>
      </c>
      <c r="B13" s="1">
        <v>2012</v>
      </c>
      <c r="J13" s="3"/>
    </row>
    <row r="14" spans="1:17" ht="14.45" x14ac:dyDescent="0.3">
      <c r="A14" s="1" t="s">
        <v>19</v>
      </c>
      <c r="B14" s="1">
        <v>2012</v>
      </c>
      <c r="J14" s="3"/>
    </row>
    <row r="15" spans="1:17" ht="14.45" x14ac:dyDescent="0.3">
      <c r="A15" s="1" t="s">
        <v>20</v>
      </c>
      <c r="B15" s="1">
        <v>2012</v>
      </c>
      <c r="J15" s="3"/>
    </row>
    <row r="16" spans="1:17" ht="14.45" x14ac:dyDescent="0.3">
      <c r="A16" s="1" t="s">
        <v>21</v>
      </c>
      <c r="B16" s="1">
        <v>2012</v>
      </c>
      <c r="J16" s="3"/>
    </row>
    <row r="17" spans="1:17" ht="14.45" x14ac:dyDescent="0.3">
      <c r="A17" s="1" t="s">
        <v>18</v>
      </c>
      <c r="B17" s="1">
        <v>2013</v>
      </c>
      <c r="J17" s="3"/>
    </row>
    <row r="18" spans="1:17" ht="14.45" x14ac:dyDescent="0.3">
      <c r="A18" s="1" t="s">
        <v>19</v>
      </c>
      <c r="B18" s="1">
        <v>2013</v>
      </c>
    </row>
    <row r="19" spans="1:17" ht="14.45" x14ac:dyDescent="0.3">
      <c r="A19" s="1" t="s">
        <v>20</v>
      </c>
      <c r="B19" s="1">
        <v>2013</v>
      </c>
    </row>
    <row r="20" spans="1:17" ht="14.45" x14ac:dyDescent="0.3">
      <c r="A20" s="1" t="s">
        <v>21</v>
      </c>
      <c r="B20" s="1">
        <v>2013</v>
      </c>
    </row>
    <row r="21" spans="1:17" ht="14.45" x14ac:dyDescent="0.3">
      <c r="A21" s="1" t="s">
        <v>18</v>
      </c>
    </row>
    <row r="22" spans="1:17" ht="14.45" x14ac:dyDescent="0.3">
      <c r="A22" s="1" t="s">
        <v>19</v>
      </c>
    </row>
    <row r="23" spans="1:17" ht="14.45" x14ac:dyDescent="0.3">
      <c r="A23" s="1" t="s">
        <v>20</v>
      </c>
    </row>
    <row r="24" spans="1:17" ht="14.45" x14ac:dyDescent="0.3">
      <c r="A24" s="1" t="s">
        <v>21</v>
      </c>
    </row>
    <row r="26" spans="1:17" ht="14.45" x14ac:dyDescent="0.3">
      <c r="B26" s="1" t="s">
        <v>17</v>
      </c>
      <c r="C26" t="e">
        <v>#DIV/0!</v>
      </c>
      <c r="D26" t="e">
        <v>#DIV/0!</v>
      </c>
      <c r="E26" t="e">
        <v>#DIV/0!</v>
      </c>
      <c r="F26" t="e">
        <v>#DIV/0!</v>
      </c>
      <c r="G26" t="e">
        <v>#DIV/0!</v>
      </c>
      <c r="H26" s="2" t="e">
        <f>AVERAGE(H5:H24)</f>
        <v>#DIV/0!</v>
      </c>
      <c r="I26" t="e">
        <v>#DIV/0!</v>
      </c>
      <c r="J26" s="2" t="e">
        <v>#DIV/0!</v>
      </c>
      <c r="K26" t="e">
        <v>#DIV/0!</v>
      </c>
      <c r="L26" t="e">
        <v>#DIV/0!</v>
      </c>
      <c r="M26" t="e">
        <v>#DIV/0!</v>
      </c>
      <c r="N26" t="e">
        <v>#DIV/0!</v>
      </c>
      <c r="Q26" t="e">
        <v>#DIV/0!</v>
      </c>
    </row>
    <row r="27" spans="1:17" ht="14.45" x14ac:dyDescent="0.3">
      <c r="B27" s="1" t="s">
        <v>24</v>
      </c>
      <c r="H27" s="2" t="e">
        <f>STDEVA(H5:H20)</f>
        <v>#DIV/0!</v>
      </c>
    </row>
    <row r="28" spans="1:17" x14ac:dyDescent="0.25">
      <c r="B28" s="1" t="s">
        <v>25</v>
      </c>
      <c r="H28" s="2">
        <f>H29-H30</f>
        <v>0</v>
      </c>
    </row>
    <row r="29" spans="1:17" x14ac:dyDescent="0.25">
      <c r="H29" s="4">
        <f>MAX(H5:H24)</f>
        <v>0</v>
      </c>
    </row>
    <row r="30" spans="1:17" x14ac:dyDescent="0.25">
      <c r="H30" s="4">
        <f>MIN(H5:H24)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J12" sqref="J12"/>
    </sheetView>
  </sheetViews>
  <sheetFormatPr defaultRowHeight="15" x14ac:dyDescent="0.25"/>
  <cols>
    <col min="1" max="1" width="8.85546875" style="1"/>
    <col min="2" max="2" width="10.7109375" style="1" customWidth="1"/>
    <col min="8" max="8" width="8.85546875" style="2"/>
    <col min="10" max="10" width="8.85546875" style="2"/>
  </cols>
  <sheetData>
    <row r="1" spans="1:17" x14ac:dyDescent="0.25">
      <c r="A1" s="9" t="s">
        <v>23</v>
      </c>
      <c r="B1" s="9"/>
      <c r="C1" s="9"/>
      <c r="D1" s="9"/>
      <c r="E1" s="9"/>
      <c r="F1" s="9"/>
      <c r="G1" s="9"/>
      <c r="H1" s="10"/>
      <c r="I1" s="9"/>
      <c r="J1" s="10"/>
      <c r="K1" s="9"/>
      <c r="L1" s="9"/>
      <c r="M1" s="9"/>
      <c r="N1" s="9"/>
      <c r="O1" s="9"/>
      <c r="P1" s="9"/>
      <c r="Q1" s="9"/>
    </row>
    <row r="2" spans="1:17" x14ac:dyDescent="0.25">
      <c r="B2" s="1" t="s">
        <v>0</v>
      </c>
      <c r="C2" s="11" t="s">
        <v>1</v>
      </c>
      <c r="D2" s="11"/>
      <c r="E2" s="11"/>
      <c r="F2" s="11"/>
      <c r="G2" s="11"/>
      <c r="H2" s="12"/>
      <c r="I2" s="11"/>
      <c r="J2" s="12"/>
      <c r="K2" s="11"/>
      <c r="L2" s="11"/>
      <c r="M2" s="11"/>
      <c r="N2" s="11"/>
      <c r="O2" s="11"/>
      <c r="P2" s="11"/>
      <c r="Q2" s="11"/>
    </row>
    <row r="3" spans="1:17" ht="14.45" x14ac:dyDescent="0.3">
      <c r="B3" s="1" t="s">
        <v>2</v>
      </c>
      <c r="C3" s="13" t="s">
        <v>3</v>
      </c>
      <c r="D3" s="13" t="s">
        <v>4</v>
      </c>
      <c r="E3" s="13" t="s">
        <v>5</v>
      </c>
      <c r="F3" s="13" t="s">
        <v>30</v>
      </c>
      <c r="G3" s="13" t="s">
        <v>6</v>
      </c>
      <c r="H3" s="14" t="s">
        <v>7</v>
      </c>
      <c r="I3" s="13" t="s">
        <v>8</v>
      </c>
      <c r="J3" s="14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5" spans="1:17" ht="14.45" x14ac:dyDescent="0.3">
      <c r="A5" s="1" t="s">
        <v>18</v>
      </c>
      <c r="B5" s="1">
        <v>2010</v>
      </c>
    </row>
    <row r="6" spans="1:17" ht="14.45" x14ac:dyDescent="0.3">
      <c r="A6" s="1" t="s">
        <v>19</v>
      </c>
      <c r="B6" s="1">
        <v>2010</v>
      </c>
    </row>
    <row r="7" spans="1:17" ht="14.45" x14ac:dyDescent="0.3">
      <c r="A7" s="1" t="s">
        <v>20</v>
      </c>
      <c r="B7" s="1">
        <v>2010</v>
      </c>
    </row>
    <row r="8" spans="1:17" ht="14.45" x14ac:dyDescent="0.3">
      <c r="A8" s="1" t="s">
        <v>21</v>
      </c>
      <c r="B8" s="1">
        <v>2010</v>
      </c>
    </row>
    <row r="9" spans="1:17" ht="14.45" x14ac:dyDescent="0.3">
      <c r="A9" s="1" t="s">
        <v>18</v>
      </c>
      <c r="B9" s="1">
        <v>2011</v>
      </c>
    </row>
    <row r="10" spans="1:17" ht="14.45" x14ac:dyDescent="0.3">
      <c r="A10" s="1" t="s">
        <v>19</v>
      </c>
      <c r="B10" s="1">
        <v>2011</v>
      </c>
    </row>
    <row r="11" spans="1:17" ht="14.45" x14ac:dyDescent="0.3">
      <c r="A11" s="1" t="s">
        <v>20</v>
      </c>
      <c r="B11" s="1">
        <v>2011</v>
      </c>
      <c r="J11" s="3"/>
    </row>
    <row r="12" spans="1:17" ht="14.45" x14ac:dyDescent="0.3">
      <c r="A12" s="1" t="s">
        <v>21</v>
      </c>
      <c r="B12" s="1">
        <v>2011</v>
      </c>
      <c r="J12" s="3"/>
    </row>
    <row r="13" spans="1:17" ht="14.45" x14ac:dyDescent="0.3">
      <c r="A13" s="1" t="s">
        <v>18</v>
      </c>
      <c r="B13" s="1">
        <v>2012</v>
      </c>
      <c r="J13" s="3"/>
    </row>
    <row r="14" spans="1:17" ht="14.45" x14ac:dyDescent="0.3">
      <c r="A14" s="1" t="s">
        <v>19</v>
      </c>
      <c r="B14" s="1">
        <v>2012</v>
      </c>
      <c r="H14" s="8"/>
      <c r="J14" s="3"/>
    </row>
    <row r="15" spans="1:17" ht="14.45" x14ac:dyDescent="0.3">
      <c r="A15" s="1" t="s">
        <v>20</v>
      </c>
      <c r="B15" s="1">
        <v>2012</v>
      </c>
      <c r="J15" s="3"/>
    </row>
    <row r="16" spans="1:17" ht="14.45" x14ac:dyDescent="0.3">
      <c r="A16" s="1" t="s">
        <v>21</v>
      </c>
      <c r="B16" s="1">
        <v>2012</v>
      </c>
      <c r="J16" s="3"/>
    </row>
    <row r="17" spans="1:17" ht="14.45" x14ac:dyDescent="0.3">
      <c r="A17" s="1" t="s">
        <v>18</v>
      </c>
      <c r="B17" s="1">
        <v>2013</v>
      </c>
      <c r="J17" s="3"/>
    </row>
    <row r="18" spans="1:17" ht="14.45" x14ac:dyDescent="0.3">
      <c r="A18" s="1" t="s">
        <v>19</v>
      </c>
      <c r="B18" s="1">
        <v>2013</v>
      </c>
    </row>
    <row r="19" spans="1:17" ht="14.45" x14ac:dyDescent="0.3">
      <c r="A19" s="1" t="s">
        <v>20</v>
      </c>
      <c r="B19" s="1">
        <v>2013</v>
      </c>
    </row>
    <row r="20" spans="1:17" ht="14.45" x14ac:dyDescent="0.3">
      <c r="A20" s="1" t="s">
        <v>21</v>
      </c>
      <c r="B20" s="1">
        <v>2013</v>
      </c>
    </row>
    <row r="21" spans="1:17" ht="14.45" x14ac:dyDescent="0.3">
      <c r="A21" s="1" t="s">
        <v>18</v>
      </c>
    </row>
    <row r="22" spans="1:17" ht="14.45" x14ac:dyDescent="0.3">
      <c r="A22" s="1" t="s">
        <v>19</v>
      </c>
    </row>
    <row r="23" spans="1:17" ht="14.45" x14ac:dyDescent="0.3">
      <c r="A23" s="1" t="s">
        <v>20</v>
      </c>
    </row>
    <row r="24" spans="1:17" ht="14.45" x14ac:dyDescent="0.3">
      <c r="A24" s="1" t="s">
        <v>21</v>
      </c>
    </row>
    <row r="26" spans="1:17" ht="14.45" x14ac:dyDescent="0.3">
      <c r="B26" s="1" t="s">
        <v>17</v>
      </c>
      <c r="C26" t="e">
        <v>#DIV/0!</v>
      </c>
      <c r="D26" t="e">
        <v>#DIV/0!</v>
      </c>
      <c r="E26" t="e">
        <v>#DIV/0!</v>
      </c>
      <c r="F26" t="e">
        <v>#DIV/0!</v>
      </c>
      <c r="G26" t="e">
        <v>#DIV/0!</v>
      </c>
      <c r="H26" s="2" t="e">
        <f>AVERAGE(H5:H24)</f>
        <v>#DIV/0!</v>
      </c>
      <c r="I26" t="e">
        <v>#DIV/0!</v>
      </c>
      <c r="J26" s="2" t="e">
        <v>#DIV/0!</v>
      </c>
      <c r="K26" t="e">
        <v>#DIV/0!</v>
      </c>
      <c r="L26" t="e">
        <v>#DIV/0!</v>
      </c>
      <c r="M26" t="e">
        <v>#DIV/0!</v>
      </c>
      <c r="N26" t="e">
        <v>#DIV/0!</v>
      </c>
      <c r="Q26" t="e">
        <v>#DIV/0!</v>
      </c>
    </row>
    <row r="27" spans="1:17" ht="14.45" x14ac:dyDescent="0.3">
      <c r="B27" s="1" t="s">
        <v>24</v>
      </c>
      <c r="H27" s="2" t="e">
        <f>STDEVA(H5:H20)</f>
        <v>#DIV/0!</v>
      </c>
    </row>
    <row r="28" spans="1:17" ht="14.45" x14ac:dyDescent="0.3">
      <c r="B28" s="1" t="s">
        <v>25</v>
      </c>
      <c r="H28" s="2">
        <f>H29-H30</f>
        <v>0</v>
      </c>
    </row>
    <row r="29" spans="1:17" ht="14.45" x14ac:dyDescent="0.3">
      <c r="H29" s="4">
        <f>MAX(H5:H24)</f>
        <v>0</v>
      </c>
    </row>
    <row r="30" spans="1:17" ht="14.45" x14ac:dyDescent="0.3">
      <c r="H30" s="4">
        <f>MIN(H5:H24)</f>
        <v>0</v>
      </c>
    </row>
    <row r="31" spans="1:17" x14ac:dyDescent="0.25">
      <c r="H3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H5" sqref="H5"/>
    </sheetView>
  </sheetViews>
  <sheetFormatPr defaultRowHeight="15" x14ac:dyDescent="0.25"/>
  <cols>
    <col min="1" max="1" width="8.85546875" style="1"/>
    <col min="2" max="2" width="10.7109375" style="1" customWidth="1"/>
    <col min="8" max="8" width="8.85546875" style="2"/>
    <col min="10" max="10" width="8.85546875" style="2"/>
  </cols>
  <sheetData>
    <row r="1" spans="1:17" x14ac:dyDescent="0.25">
      <c r="A1" s="9" t="s">
        <v>26</v>
      </c>
      <c r="B1" s="9"/>
      <c r="C1" s="9"/>
      <c r="D1" s="9"/>
      <c r="E1" s="9"/>
      <c r="F1" s="9"/>
      <c r="G1" s="9"/>
      <c r="H1" s="10"/>
      <c r="I1" s="9"/>
      <c r="J1" s="10"/>
      <c r="K1" s="9"/>
      <c r="L1" s="9"/>
      <c r="M1" s="9"/>
      <c r="N1" s="9"/>
      <c r="O1" s="9"/>
      <c r="P1" s="9"/>
      <c r="Q1" s="9"/>
    </row>
    <row r="2" spans="1:17" x14ac:dyDescent="0.25">
      <c r="B2" s="1" t="s">
        <v>0</v>
      </c>
      <c r="C2" s="11" t="s">
        <v>1</v>
      </c>
      <c r="D2" s="11"/>
      <c r="E2" s="11"/>
      <c r="F2" s="11"/>
      <c r="G2" s="11"/>
      <c r="H2" s="12"/>
      <c r="I2" s="11"/>
      <c r="J2" s="12"/>
      <c r="K2" s="11"/>
      <c r="L2" s="11"/>
      <c r="M2" s="11"/>
      <c r="N2" s="11"/>
      <c r="O2" s="11"/>
      <c r="P2" s="11"/>
      <c r="Q2" s="11"/>
    </row>
    <row r="3" spans="1:17" ht="14.45" x14ac:dyDescent="0.3">
      <c r="B3" s="1" t="s">
        <v>2</v>
      </c>
      <c r="C3" s="13" t="s">
        <v>3</v>
      </c>
      <c r="D3" s="13" t="s">
        <v>4</v>
      </c>
      <c r="E3" s="13" t="s">
        <v>5</v>
      </c>
      <c r="F3" s="13" t="s">
        <v>30</v>
      </c>
      <c r="G3" s="13" t="s">
        <v>6</v>
      </c>
      <c r="H3" s="14" t="s">
        <v>7</v>
      </c>
      <c r="I3" s="13" t="s">
        <v>8</v>
      </c>
      <c r="J3" s="14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</row>
    <row r="5" spans="1:17" ht="14.45" x14ac:dyDescent="0.3">
      <c r="A5" s="1" t="s">
        <v>18</v>
      </c>
      <c r="B5" s="1">
        <v>2010</v>
      </c>
      <c r="H5" s="2" t="e">
        <f>(Influent!H5-Effluent!H5)/Influent!H5</f>
        <v>#DIV/0!</v>
      </c>
    </row>
    <row r="6" spans="1:17" ht="14.45" x14ac:dyDescent="0.3">
      <c r="A6" s="1" t="s">
        <v>19</v>
      </c>
      <c r="B6" s="1">
        <v>2010</v>
      </c>
      <c r="H6" s="2" t="e">
        <f>(Influent!H6-Effluent!H6)/Influent!H6</f>
        <v>#DIV/0!</v>
      </c>
    </row>
    <row r="7" spans="1:17" ht="14.45" x14ac:dyDescent="0.3">
      <c r="A7" s="1" t="s">
        <v>20</v>
      </c>
      <c r="B7" s="1">
        <v>2010</v>
      </c>
      <c r="H7" s="2" t="e">
        <f>(Influent!H7-Effluent!H7)/Influent!H7</f>
        <v>#DIV/0!</v>
      </c>
    </row>
    <row r="8" spans="1:17" ht="14.45" x14ac:dyDescent="0.3">
      <c r="A8" s="1" t="s">
        <v>21</v>
      </c>
      <c r="B8" s="1">
        <v>2010</v>
      </c>
      <c r="H8" s="2" t="e">
        <f>(Influent!H8-Effluent!H8)/Influent!H8</f>
        <v>#DIV/0!</v>
      </c>
    </row>
    <row r="9" spans="1:17" ht="14.45" x14ac:dyDescent="0.3">
      <c r="A9" s="1" t="s">
        <v>18</v>
      </c>
      <c r="B9" s="1">
        <v>2011</v>
      </c>
      <c r="H9" s="2" t="e">
        <f>(Influent!H9-Effluent!H9)/Influent!H9</f>
        <v>#DIV/0!</v>
      </c>
    </row>
    <row r="10" spans="1:17" ht="14.45" x14ac:dyDescent="0.3">
      <c r="A10" s="1" t="s">
        <v>19</v>
      </c>
      <c r="B10" s="1">
        <v>2011</v>
      </c>
      <c r="H10" s="2" t="e">
        <f>(Influent!H10-Effluent!H10)/Influent!H10</f>
        <v>#DIV/0!</v>
      </c>
    </row>
    <row r="11" spans="1:17" ht="14.45" x14ac:dyDescent="0.3">
      <c r="A11" s="1" t="s">
        <v>20</v>
      </c>
      <c r="B11" s="1">
        <v>2011</v>
      </c>
      <c r="H11" s="2" t="e">
        <f>(Influent!H11-Effluent!H11)/Influent!H11</f>
        <v>#DIV/0!</v>
      </c>
      <c r="J11" s="3"/>
    </row>
    <row r="12" spans="1:17" ht="14.45" x14ac:dyDescent="0.3">
      <c r="A12" s="1" t="s">
        <v>21</v>
      </c>
      <c r="B12" s="1">
        <v>2011</v>
      </c>
      <c r="H12" s="2" t="e">
        <f>(Influent!H12-Effluent!H12)/Influent!H12</f>
        <v>#DIV/0!</v>
      </c>
      <c r="J12" s="3"/>
    </row>
    <row r="13" spans="1:17" ht="14.45" x14ac:dyDescent="0.3">
      <c r="A13" s="1" t="s">
        <v>18</v>
      </c>
      <c r="B13" s="1">
        <v>2012</v>
      </c>
      <c r="H13" s="2" t="e">
        <f>(Influent!H13-Effluent!H13)/Influent!H13</f>
        <v>#DIV/0!</v>
      </c>
      <c r="J13" s="3"/>
    </row>
    <row r="14" spans="1:17" ht="14.45" x14ac:dyDescent="0.3">
      <c r="A14" s="1" t="s">
        <v>19</v>
      </c>
      <c r="B14" s="1">
        <v>2012</v>
      </c>
      <c r="H14" s="2" t="s">
        <v>27</v>
      </c>
      <c r="J14" s="3"/>
    </row>
    <row r="15" spans="1:17" ht="14.45" x14ac:dyDescent="0.3">
      <c r="A15" s="1" t="s">
        <v>20</v>
      </c>
      <c r="B15" s="1">
        <v>2012</v>
      </c>
      <c r="H15" s="2" t="e">
        <f>(Influent!H15-Effluent!H15)/Influent!H15</f>
        <v>#DIV/0!</v>
      </c>
      <c r="J15" s="3"/>
    </row>
    <row r="16" spans="1:17" ht="14.45" x14ac:dyDescent="0.3">
      <c r="A16" s="1" t="s">
        <v>21</v>
      </c>
      <c r="B16" s="1">
        <v>2012</v>
      </c>
      <c r="H16" s="2" t="e">
        <f>(Influent!H16-Effluent!H16)/Influent!H16</f>
        <v>#DIV/0!</v>
      </c>
      <c r="J16" s="3"/>
    </row>
    <row r="17" spans="1:17" ht="14.45" x14ac:dyDescent="0.3">
      <c r="A17" s="1" t="s">
        <v>18</v>
      </c>
      <c r="B17" s="1">
        <v>2013</v>
      </c>
      <c r="H17" s="2" t="e">
        <f>(Influent!H17-Effluent!H17)/Influent!H17</f>
        <v>#DIV/0!</v>
      </c>
      <c r="J17" s="3"/>
    </row>
    <row r="18" spans="1:17" ht="14.45" x14ac:dyDescent="0.3">
      <c r="A18" s="1" t="s">
        <v>19</v>
      </c>
      <c r="B18" s="1">
        <v>2013</v>
      </c>
      <c r="H18" s="2" t="e">
        <f>(Influent!H18-Effluent!H18)/Influent!H18</f>
        <v>#DIV/0!</v>
      </c>
    </row>
    <row r="19" spans="1:17" ht="14.45" x14ac:dyDescent="0.3">
      <c r="A19" s="1" t="s">
        <v>20</v>
      </c>
      <c r="B19" s="1">
        <v>2013</v>
      </c>
      <c r="H19" s="2" t="e">
        <f>(Influent!H19-Effluent!H19)/Influent!H19</f>
        <v>#DIV/0!</v>
      </c>
    </row>
    <row r="20" spans="1:17" ht="14.45" x14ac:dyDescent="0.3">
      <c r="A20" s="1" t="s">
        <v>21</v>
      </c>
      <c r="B20" s="1">
        <v>2013</v>
      </c>
      <c r="H20" s="2" t="e">
        <f>(Influent!H20-Effluent!H20)/Influent!H20</f>
        <v>#DIV/0!</v>
      </c>
    </row>
    <row r="21" spans="1:17" ht="14.45" x14ac:dyDescent="0.3">
      <c r="A21" s="1" t="s">
        <v>18</v>
      </c>
    </row>
    <row r="22" spans="1:17" ht="14.45" x14ac:dyDescent="0.3">
      <c r="A22" s="1" t="s">
        <v>19</v>
      </c>
    </row>
    <row r="23" spans="1:17" ht="14.45" x14ac:dyDescent="0.3">
      <c r="A23" s="1" t="s">
        <v>20</v>
      </c>
    </row>
    <row r="24" spans="1:17" ht="14.45" x14ac:dyDescent="0.3">
      <c r="A24" s="1" t="s">
        <v>21</v>
      </c>
    </row>
    <row r="26" spans="1:17" ht="14.45" x14ac:dyDescent="0.3">
      <c r="B26" s="1" t="s">
        <v>17</v>
      </c>
      <c r="C26" t="e">
        <v>#DIV/0!</v>
      </c>
      <c r="D26" t="e">
        <v>#DIV/0!</v>
      </c>
      <c r="E26" t="e">
        <v>#DIV/0!</v>
      </c>
      <c r="F26" t="e">
        <v>#DIV/0!</v>
      </c>
      <c r="G26" t="e">
        <v>#DIV/0!</v>
      </c>
      <c r="H26" s="2" t="e">
        <f>AVERAGE(H5:H24)</f>
        <v>#DIV/0!</v>
      </c>
      <c r="I26" t="e">
        <v>#DIV/0!</v>
      </c>
      <c r="J26" s="2" t="e">
        <v>#DIV/0!</v>
      </c>
      <c r="K26" t="e">
        <v>#DIV/0!</v>
      </c>
      <c r="L26" t="e">
        <v>#DIV/0!</v>
      </c>
      <c r="M26" t="e">
        <v>#DIV/0!</v>
      </c>
      <c r="N26" t="e">
        <v>#DIV/0!</v>
      </c>
      <c r="Q26" t="e">
        <v>#DIV/0!</v>
      </c>
    </row>
    <row r="27" spans="1:17" ht="14.45" x14ac:dyDescent="0.3">
      <c r="B27" s="1" t="s">
        <v>24</v>
      </c>
      <c r="H27" s="2" t="e">
        <f>STDEVA(H5:H20)</f>
        <v>#DIV/0!</v>
      </c>
    </row>
    <row r="28" spans="1:17" x14ac:dyDescent="0.25">
      <c r="B28" s="1" t="s">
        <v>25</v>
      </c>
      <c r="H28" s="2" t="e">
        <f>H29-H30</f>
        <v>#DIV/0!</v>
      </c>
    </row>
    <row r="29" spans="1:17" x14ac:dyDescent="0.25">
      <c r="B29" s="1" t="s">
        <v>28</v>
      </c>
      <c r="H29" s="6" t="e">
        <f>MAX(H5:H24)</f>
        <v>#DIV/0!</v>
      </c>
      <c r="I29" s="5"/>
    </row>
    <row r="30" spans="1:17" x14ac:dyDescent="0.25">
      <c r="B30" s="1" t="s">
        <v>29</v>
      </c>
      <c r="H30" s="6" t="e">
        <f>MIN(H5:H24)</f>
        <v>#DIV/0!</v>
      </c>
      <c r="I30" s="5"/>
    </row>
    <row r="31" spans="1:17" x14ac:dyDescent="0.25">
      <c r="H31" s="4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>
      <c r="F46" s="7"/>
    </row>
    <row r="47" spans="6:6" x14ac:dyDescent="0.25">
      <c r="F47" s="7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  <row r="55" spans="6:6" x14ac:dyDescent="0.25">
      <c r="F55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Influent</vt:lpstr>
      <vt:lpstr>Effluent</vt:lpstr>
      <vt:lpstr>Removal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DTSAdmin</dc:creator>
  <cp:lastModifiedBy>Spence Parkinson</cp:lastModifiedBy>
  <dcterms:created xsi:type="dcterms:W3CDTF">2016-05-08T22:24:01Z</dcterms:created>
  <dcterms:modified xsi:type="dcterms:W3CDTF">2016-05-23T19:57:26Z</dcterms:modified>
</cp:coreProperties>
</file>